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683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8" i="1" l="1"/>
  <c r="J31" i="1"/>
  <c r="J20" i="1"/>
  <c r="J6" i="1"/>
  <c r="J7" i="1"/>
  <c r="J8" i="1"/>
  <c r="J5" i="1"/>
  <c r="J23" i="1" s="1"/>
  <c r="J9" i="1" l="1"/>
</calcChain>
</file>

<file path=xl/sharedStrings.xml><?xml version="1.0" encoding="utf-8"?>
<sst xmlns="http://schemas.openxmlformats.org/spreadsheetml/2006/main" count="425" uniqueCount="234">
  <si>
    <t>N п/п</t>
  </si>
  <si>
    <t>Показатели</t>
  </si>
  <si>
    <t>Образовательная деятельность</t>
  </si>
  <si>
    <t>Общая численность учащихся</t>
  </si>
  <si>
    <t>Численность учащихся по образовательной программе начального общего образования</t>
  </si>
  <si>
    <t>Численность учащихся по образовательной программе основного общего образования</t>
  </si>
  <si>
    <t>Численность учащихся по образовательной программе среднего общего образования</t>
  </si>
  <si>
    <t>Численность/удельный вес численности учащихся, успевающих на "4" и "5" по результатам промежуточной аттестации, в общей численности учащихся</t>
  </si>
  <si>
    <t>17/45,9</t>
  </si>
  <si>
    <t>Средний балл государственной итоговой аттестации выпускников 9 класса по русскому языку</t>
  </si>
  <si>
    <t>Средний балл государственной итоговой аттестации выпускников 9 класса по математике</t>
  </si>
  <si>
    <t>Средний балл единого государственного экзамена выпускников 11 класса по русскому языку</t>
  </si>
  <si>
    <t>Средний балл единого государственного экзамена выпускников 11 класса по математике (баз./проф.)</t>
  </si>
  <si>
    <t>Численность/удельный вес численности выпускников 9 класса, получивших неудовлетворительные результаты на государственной итоговой аттестации по русскому языку, в общей численности выпускников 9 класса</t>
  </si>
  <si>
    <t xml:space="preserve">0/0 </t>
  </si>
  <si>
    <t>Численность/удельный вес численности выпускников 9 класса, получивших неудовлетворительные результаты на государственной итоговой аттестации по математике, в общей численности выпускников 9 класса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</si>
  <si>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русскому языку, в общей численности выпускников 11 класса</t>
  </si>
  <si>
    <t>0/0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</si>
  <si>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математике, в общей численности выпускников 11 класса</t>
  </si>
  <si>
    <t>Численность/удельный вес численности выпускников 9 класса, не получивших аттестаты об основном общем образовании, в общей численности выпускников 9 класса</t>
  </si>
  <si>
    <t>Численность/удельный вес численности выпускников 11 класса, не получивших аттестаты о среднем общем образовании, в общей численности выпускников 11 класса</t>
  </si>
  <si>
    <t>Численность/удельный вес численности выпускников 9 класса, получивших аттестаты об основном общем образовании с отличием, в общей численности выпускников 9 класса</t>
  </si>
  <si>
    <t>Численность/удельный вес численности выпускников 11 класса, получивших аттестаты о среднем общем образовании с отличием, в общей численности выпускников 11 класса</t>
  </si>
  <si>
    <t>Численность/удельный вес численности учащихся, принявших участие в различных олимпиадах, смотрах, конкурсах, в общей численности учащихся</t>
  </si>
  <si>
    <t>42/100</t>
  </si>
  <si>
    <t>Численность/удельный вес численности учащихся - победителей и призеров олимпиад, смотров, конкурсов, в общей численности учащихся, в том числе:</t>
  </si>
  <si>
    <t>21/50</t>
  </si>
  <si>
    <t>1.19.1</t>
  </si>
  <si>
    <t>Регионального уровня</t>
  </si>
  <si>
    <t xml:space="preserve"> 0/0</t>
  </si>
  <si>
    <t>1.19.2</t>
  </si>
  <si>
    <t>Федерального уровня</t>
  </si>
  <si>
    <t>1.19.3</t>
  </si>
  <si>
    <t>Международного уровня</t>
  </si>
  <si>
    <t>Численность/удельный вес численности учащихся, получающих образование с углубленным изучением отдельных учебных предметов, в общей численности учащихся</t>
  </si>
  <si>
    <t>Численность/удельный вес численности учащихся, получающих образование в рамках профильного обучения, в общей численности учащихся</t>
  </si>
  <si>
    <t>Численность/удельный вес численности обучающихся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</si>
  <si>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в рамках сетевой формы реализации образовательных программ, в общей численности учащихся</t>
  </si>
  <si>
    <t>Общая численность педагогических работников, в том числе: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</si>
  <si>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</si>
  <si>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</si>
  <si>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</si>
  <si>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</si>
  <si>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</si>
  <si>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1.29.1</t>
  </si>
  <si>
    <t>Высшая</t>
  </si>
  <si>
    <t>1.29.2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</si>
  <si>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</si>
  <si>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</si>
  <si>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1.30.1</t>
  </si>
  <si>
    <t>До 5 лет</t>
  </si>
  <si>
    <t>1.30.2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</si>
  <si>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</si>
  <si>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</si>
  <si>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</si>
  <si>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</si>
  <si>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8/100</t>
  </si>
  <si>
    <t>Численность/удельный вес численности педагогических и административно-хозяйственных работников, прошедших повышение квалификации по применению в образовательном процессе федеральных государственных образовательных стандартов, в общей численности педагогических и административно-хозяйственных работников</t>
  </si>
  <si>
    <t>2.</t>
  </si>
  <si>
    <t>Инфраструктура</t>
  </si>
  <si>
    <t>Количество компьютеров в расчете на одного учащегося</t>
  </si>
  <si>
    <t>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учащегося</t>
  </si>
  <si>
    <t>Наличие в образовательной организации системы электронного документооборота</t>
  </si>
  <si>
    <t>да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</si>
  <si>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</si>
  <si>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</si>
  <si>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</si>
  <si>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</si>
  <si>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</si>
  <si>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</si>
  <si>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</si>
  <si>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Общая площадь помещений, в которых осуществляется образовательная деятельность, в расчете на одного учащегося</t>
  </si>
  <si>
    <t xml:space="preserve"> 1.1 </t>
  </si>
  <si>
    <t>Ермаковская школа</t>
  </si>
  <si>
    <t>Ед. измерения</t>
  </si>
  <si>
    <t>чел.</t>
  </si>
  <si>
    <t>чел./%</t>
  </si>
  <si>
    <t>кол-во баллов</t>
  </si>
  <si>
    <t>единиц</t>
  </si>
  <si>
    <t>да/нет</t>
  </si>
  <si>
    <t>кв. м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</si>
  <si>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</si>
  <si>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</si>
  <si>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</si>
  <si>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</si>
  <si>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</si>
  <si>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</si>
  <si>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</si>
  <si>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</si>
  <si>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</si>
  <si>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</si>
  <si>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</si>
  <si>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</si>
  <si>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</si>
  <si>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</si>
  <si>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</si>
  <si>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</si>
  <si>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</si>
  <si>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</si>
  <si>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2.1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</si>
  <si>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</si>
  <si>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</si>
  <si>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</si>
  <si>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</si>
  <si>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</si>
  <si>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</si>
  <si>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</si>
  <si>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</si>
  <si>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</si>
  <si>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</si>
  <si>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1.30</t>
  </si>
  <si>
    <t xml:space="preserve"> 1.31</t>
  </si>
  <si>
    <t xml:space="preserve"> 1.32</t>
  </si>
  <si>
    <t xml:space="preserve"> 1.33</t>
  </si>
  <si>
    <t xml:space="preserve"> 1.34</t>
  </si>
  <si>
    <t xml:space="preserve"> 2.2</t>
  </si>
  <si>
    <t xml:space="preserve"> 2.3</t>
  </si>
  <si>
    <t xml:space="preserve"> 2.4</t>
  </si>
  <si>
    <t xml:space="preserve"> 2.5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</si>
  <si>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</si>
  <si>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</si>
  <si>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</si>
  <si>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</si>
  <si>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</si>
  <si>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2.6</t>
  </si>
  <si>
    <t>5 /63</t>
  </si>
  <si>
    <t>4/50</t>
  </si>
  <si>
    <t>3/38</t>
  </si>
  <si>
    <t>6/75</t>
  </si>
  <si>
    <t>2/25</t>
  </si>
  <si>
    <t>1/13</t>
  </si>
  <si>
    <t>Боковская школа</t>
  </si>
  <si>
    <t>нет</t>
  </si>
  <si>
    <t>20/44</t>
  </si>
  <si>
    <t>45/100</t>
  </si>
  <si>
    <t>7/16</t>
  </si>
  <si>
    <t>20/35</t>
  </si>
  <si>
    <t>9 /81</t>
  </si>
  <si>
    <t>2/18</t>
  </si>
  <si>
    <t>8 /72</t>
  </si>
  <si>
    <t>7/64</t>
  </si>
  <si>
    <t>1/9</t>
  </si>
  <si>
    <t>0</t>
  </si>
  <si>
    <t>3/27</t>
  </si>
  <si>
    <t>11/100</t>
  </si>
  <si>
    <t>Каргалинская школа</t>
  </si>
  <si>
    <t>121/100</t>
  </si>
  <si>
    <t>13/81</t>
  </si>
  <si>
    <t>16/100</t>
  </si>
  <si>
    <t>43/41,7</t>
  </si>
  <si>
    <t>16,83/37,8</t>
  </si>
  <si>
    <t>17,29/59</t>
  </si>
  <si>
    <t>93/87</t>
  </si>
  <si>
    <t>6 /5</t>
  </si>
  <si>
    <t>8/6,9</t>
  </si>
  <si>
    <t>6/5</t>
  </si>
  <si>
    <t>13 /81</t>
  </si>
  <si>
    <t>3/19</t>
  </si>
  <si>
    <t>10 /69</t>
  </si>
  <si>
    <t>4/25</t>
  </si>
  <si>
    <t>7/44</t>
  </si>
  <si>
    <t>1/6</t>
  </si>
  <si>
    <t>Поддубровинская школа</t>
  </si>
  <si>
    <t>44/55</t>
  </si>
  <si>
    <t>14,7/0</t>
  </si>
  <si>
    <t>99/100</t>
  </si>
  <si>
    <t>2 /2</t>
  </si>
  <si>
    <t>11 / 9,1</t>
  </si>
  <si>
    <t>9/64,2</t>
  </si>
  <si>
    <t>5/35,7</t>
  </si>
  <si>
    <t>11 /78,5</t>
  </si>
  <si>
    <t>6 /40</t>
  </si>
  <si>
    <t>5 /33,3</t>
  </si>
  <si>
    <t>1 /6,6</t>
  </si>
  <si>
    <t>8 /57,1</t>
  </si>
  <si>
    <t>1/6,6</t>
  </si>
  <si>
    <t>15/100</t>
  </si>
  <si>
    <t>Специальная коррекционная школа</t>
  </si>
  <si>
    <t>Викуловская школа №1</t>
  </si>
  <si>
    <t>298/45,2</t>
  </si>
  <si>
    <t>17,5/58,7</t>
  </si>
  <si>
    <t>2/3,2</t>
  </si>
  <si>
    <t>3 /12,0</t>
  </si>
  <si>
    <t>660/100</t>
  </si>
  <si>
    <t>13 / 2</t>
  </si>
  <si>
    <t>3  /0,4</t>
  </si>
  <si>
    <t>412 / 62,4</t>
  </si>
  <si>
    <t>55/ 85</t>
  </si>
  <si>
    <t>45/90</t>
  </si>
  <si>
    <t xml:space="preserve">5/10 </t>
  </si>
  <si>
    <t>5/10</t>
  </si>
  <si>
    <t>40/80</t>
  </si>
  <si>
    <t>15/30</t>
  </si>
  <si>
    <t>25/50</t>
  </si>
  <si>
    <t>11/22</t>
  </si>
  <si>
    <t>7/14</t>
  </si>
  <si>
    <t>8/16</t>
  </si>
  <si>
    <t>5 /10</t>
  </si>
  <si>
    <t>49/98</t>
  </si>
  <si>
    <t>31/48</t>
  </si>
  <si>
    <t>22/29,3</t>
  </si>
  <si>
    <t>6 / 8,0</t>
  </si>
  <si>
    <t>2 / 2,7</t>
  </si>
  <si>
    <t>1 / 1,3</t>
  </si>
  <si>
    <t>76/100</t>
  </si>
  <si>
    <t>12 / 85,7</t>
  </si>
  <si>
    <t>11 / 78,5</t>
  </si>
  <si>
    <t>2 / 14,3</t>
  </si>
  <si>
    <t>8 / 57</t>
  </si>
  <si>
    <t>1 / 7,1</t>
  </si>
  <si>
    <t>7 / 50</t>
  </si>
  <si>
    <t>6 / 43</t>
  </si>
  <si>
    <t>3 / 21,4</t>
  </si>
  <si>
    <t>14/100</t>
  </si>
  <si>
    <t>Показатели самообследования муниципального автономного общеобразовательного учреждения "Викуловская средняя общеобразовательная школа №1" за 207-2018 учебный год</t>
  </si>
  <si>
    <t>ИТОГО по ОО</t>
  </si>
  <si>
    <t>17,1/53,0</t>
  </si>
  <si>
    <t>7,3</t>
  </si>
  <si>
    <t>43/43</t>
  </si>
  <si>
    <t>3,2%</t>
  </si>
  <si>
    <t>3,8%</t>
  </si>
  <si>
    <t>55/ 60,4</t>
  </si>
  <si>
    <t>100%</t>
  </si>
  <si>
    <t>2,5%</t>
  </si>
  <si>
    <t>82%</t>
  </si>
  <si>
    <t>79,8%</t>
  </si>
  <si>
    <t>17,5%</t>
  </si>
  <si>
    <t>72,8%</t>
  </si>
  <si>
    <t>25,4%</t>
  </si>
  <si>
    <t>48,2%</t>
  </si>
  <si>
    <t>14,9%</t>
  </si>
  <si>
    <t>14%</t>
  </si>
  <si>
    <t xml:space="preserve">Директор школы: </t>
  </si>
  <si>
    <t>Лотов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</si>
</sst>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1" fontId="1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4" xfId="1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center" vertical="center" wrapText="1"/>
    </xf>
    <xf numFmtId="9" fontId="2" fillId="3" borderId="4" xfId="1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 wrapText="1"/>
    </xf>
    <xf numFmtId="10" fontId="2" fillId="3" borderId="4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>
      <selection activeCell="C64" sqref="C64"/>
    </sheetView>
  </sheetViews>
  <sheetFormatPr defaultRowHeight="15" x14ac:dyDescent="0.25"/>
  <cols>
    <col min="2" max="2" width="67" customWidth="1"/>
    <col min="3" max="3" width="12.140625" style="16" customWidth="1"/>
    <col min="4" max="4" width="14.7109375" customWidth="1"/>
    <col min="5" max="5" width="13.28515625" customWidth="1"/>
    <col min="6" max="6" width="15.5703125" customWidth="1"/>
    <col min="7" max="7" width="16.140625" customWidth="1"/>
    <col min="8" max="8" width="15.42578125" style="8" customWidth="1"/>
    <col min="9" max="9" width="15.85546875" customWidth="1"/>
    <col min="10" max="10" width="15.5703125" customWidth="1"/>
  </cols>
  <sheetData>
    <row r="1" spans="1:10" ht="42" customHeight="1" x14ac:dyDescent="0.3">
      <c r="B1" s="36" t="s">
        <v>214</v>
      </c>
      <c r="C1" s="36"/>
      <c r="D1" s="36"/>
      <c r="E1" s="36"/>
      <c r="F1" s="36"/>
      <c r="G1" s="36"/>
      <c r="H1" s="36"/>
    </row>
    <row r="2" spans="1:10" ht="15.75" thickBot="1" x14ac:dyDescent="0.3"/>
    <row r="3" spans="1:10" ht="39" thickBot="1" x14ac:dyDescent="0.3">
      <c r="A3" s="10" t="s">
        <v>0</v>
      </c>
      <c r="B3" s="11" t="s">
        <v>1</v>
      </c>
      <c r="C3" s="17" t="s">
        <v>74</v>
      </c>
      <c r="D3" s="11" t="s">
        <v>73</v>
      </c>
      <c r="E3" s="11" t="s">
        <v>131</v>
      </c>
      <c r="F3" s="11" t="s">
        <v>145</v>
      </c>
      <c r="G3" s="11" t="s">
        <v>162</v>
      </c>
      <c r="H3" s="11" t="s">
        <v>177</v>
      </c>
      <c r="I3" s="20" t="s">
        <v>178</v>
      </c>
      <c r="J3" s="22" t="s">
        <v>215</v>
      </c>
    </row>
    <row r="4" spans="1:10" ht="15.75" thickBot="1" x14ac:dyDescent="0.3">
      <c r="A4" s="12">
        <v>1</v>
      </c>
      <c r="B4" s="13" t="s">
        <v>2</v>
      </c>
      <c r="C4" s="18"/>
      <c r="D4" s="3"/>
      <c r="E4" s="3"/>
      <c r="F4" s="3"/>
      <c r="G4" s="3"/>
      <c r="H4" s="3"/>
      <c r="I4" s="3"/>
      <c r="J4" s="23"/>
    </row>
    <row r="5" spans="1:10" ht="15.75" thickBot="1" x14ac:dyDescent="0.3">
      <c r="A5" s="14" t="s">
        <v>72</v>
      </c>
      <c r="B5" s="13" t="s">
        <v>3</v>
      </c>
      <c r="C5" s="18" t="s">
        <v>75</v>
      </c>
      <c r="D5" s="3">
        <v>42</v>
      </c>
      <c r="E5" s="3">
        <v>45</v>
      </c>
      <c r="F5" s="3">
        <v>121</v>
      </c>
      <c r="G5" s="1">
        <v>99</v>
      </c>
      <c r="H5" s="1">
        <v>76</v>
      </c>
      <c r="I5" s="1">
        <v>660</v>
      </c>
      <c r="J5" s="24">
        <f>SUM(D5:I5)</f>
        <v>1043</v>
      </c>
    </row>
    <row r="6" spans="1:10" ht="26.25" thickBot="1" x14ac:dyDescent="0.3">
      <c r="A6" s="14" t="s">
        <v>81</v>
      </c>
      <c r="B6" s="13" t="s">
        <v>4</v>
      </c>
      <c r="C6" s="18" t="s">
        <v>75</v>
      </c>
      <c r="D6" s="3">
        <v>17</v>
      </c>
      <c r="E6" s="3">
        <v>20</v>
      </c>
      <c r="F6" s="3">
        <v>56</v>
      </c>
      <c r="G6" s="2">
        <v>47</v>
      </c>
      <c r="H6" s="2">
        <v>24</v>
      </c>
      <c r="I6" s="2">
        <v>302</v>
      </c>
      <c r="J6" s="24">
        <f t="shared" ref="J6:J8" si="0">SUM(D6:I6)</f>
        <v>466</v>
      </c>
    </row>
    <row r="7" spans="1:10" ht="26.25" thickBot="1" x14ac:dyDescent="0.3">
      <c r="A7" s="14" t="s">
        <v>82</v>
      </c>
      <c r="B7" s="13" t="s">
        <v>5</v>
      </c>
      <c r="C7" s="18" t="s">
        <v>75</v>
      </c>
      <c r="D7" s="3">
        <v>16</v>
      </c>
      <c r="E7" s="3">
        <v>25</v>
      </c>
      <c r="F7" s="3">
        <v>59</v>
      </c>
      <c r="G7" s="2">
        <v>41</v>
      </c>
      <c r="H7" s="2">
        <v>52</v>
      </c>
      <c r="I7" s="2">
        <v>293</v>
      </c>
      <c r="J7" s="24">
        <f t="shared" si="0"/>
        <v>486</v>
      </c>
    </row>
    <row r="8" spans="1:10" ht="26.25" thickBot="1" x14ac:dyDescent="0.3">
      <c r="A8" s="14" t="s">
        <v>83</v>
      </c>
      <c r="B8" s="13" t="s">
        <v>6</v>
      </c>
      <c r="C8" s="18" t="s">
        <v>75</v>
      </c>
      <c r="D8" s="3">
        <v>9</v>
      </c>
      <c r="E8" s="3">
        <v>0</v>
      </c>
      <c r="F8" s="3">
        <v>6</v>
      </c>
      <c r="G8" s="2">
        <v>11</v>
      </c>
      <c r="H8" s="2">
        <v>0</v>
      </c>
      <c r="I8" s="2">
        <v>65</v>
      </c>
      <c r="J8" s="24">
        <f t="shared" si="0"/>
        <v>91</v>
      </c>
    </row>
    <row r="9" spans="1:10" ht="39" thickBot="1" x14ac:dyDescent="0.3">
      <c r="A9" s="14" t="s">
        <v>84</v>
      </c>
      <c r="B9" s="13" t="s">
        <v>7</v>
      </c>
      <c r="C9" s="18" t="s">
        <v>76</v>
      </c>
      <c r="D9" s="3" t="s">
        <v>8</v>
      </c>
      <c r="E9" s="3" t="s">
        <v>133</v>
      </c>
      <c r="F9" s="3" t="s">
        <v>149</v>
      </c>
      <c r="G9" s="3" t="s">
        <v>163</v>
      </c>
      <c r="H9" s="3" t="s">
        <v>199</v>
      </c>
      <c r="I9" s="3" t="s">
        <v>179</v>
      </c>
      <c r="J9" s="25">
        <f>(17+20+43+44+31+298)/J5</f>
        <v>0.43432406519654843</v>
      </c>
    </row>
    <row r="10" spans="1:10" ht="26.25" thickBot="1" x14ac:dyDescent="0.3">
      <c r="A10" s="14" t="s">
        <v>85</v>
      </c>
      <c r="B10" s="13" t="s">
        <v>9</v>
      </c>
      <c r="C10" s="18" t="s">
        <v>77</v>
      </c>
      <c r="D10" s="4">
        <v>23.5</v>
      </c>
      <c r="E10" s="4">
        <v>29.25</v>
      </c>
      <c r="F10" s="4">
        <v>27.7</v>
      </c>
      <c r="G10" s="4">
        <v>31</v>
      </c>
      <c r="H10" s="3"/>
      <c r="I10" s="4">
        <v>30.1</v>
      </c>
      <c r="J10" s="26">
        <v>29.2</v>
      </c>
    </row>
    <row r="11" spans="1:10" ht="26.25" thickBot="1" x14ac:dyDescent="0.3">
      <c r="A11" s="14" t="s">
        <v>86</v>
      </c>
      <c r="B11" s="13" t="s">
        <v>10</v>
      </c>
      <c r="C11" s="18" t="s">
        <v>77</v>
      </c>
      <c r="D11" s="4">
        <v>10.88</v>
      </c>
      <c r="E11" s="4">
        <v>12.25</v>
      </c>
      <c r="F11" s="4">
        <v>13.6</v>
      </c>
      <c r="G11" s="4">
        <v>12.5</v>
      </c>
      <c r="H11" s="3"/>
      <c r="I11" s="4">
        <v>18.399999999999999</v>
      </c>
      <c r="J11" s="26">
        <v>16.899999999999999</v>
      </c>
    </row>
    <row r="12" spans="1:10" ht="26.25" thickBot="1" x14ac:dyDescent="0.3">
      <c r="A12" s="14" t="s">
        <v>87</v>
      </c>
      <c r="B12" s="13" t="s">
        <v>11</v>
      </c>
      <c r="C12" s="18" t="s">
        <v>77</v>
      </c>
      <c r="D12" s="4">
        <v>65</v>
      </c>
      <c r="E12" s="4">
        <v>0</v>
      </c>
      <c r="F12" s="4">
        <v>75</v>
      </c>
      <c r="G12" s="4">
        <v>63.67</v>
      </c>
      <c r="H12" s="3"/>
      <c r="I12" s="4">
        <v>69.900000000000006</v>
      </c>
      <c r="J12" s="26">
        <v>68.5</v>
      </c>
    </row>
    <row r="13" spans="1:10" ht="26.25" thickBot="1" x14ac:dyDescent="0.3">
      <c r="A13" s="14" t="s">
        <v>88</v>
      </c>
      <c r="B13" s="13" t="s">
        <v>12</v>
      </c>
      <c r="C13" s="18" t="s">
        <v>77</v>
      </c>
      <c r="D13" s="4" t="s">
        <v>151</v>
      </c>
      <c r="E13" s="4">
        <v>0</v>
      </c>
      <c r="F13" s="4" t="s">
        <v>150</v>
      </c>
      <c r="G13" s="4" t="s">
        <v>164</v>
      </c>
      <c r="H13" s="3"/>
      <c r="I13" s="4" t="s">
        <v>180</v>
      </c>
      <c r="J13" s="26" t="s">
        <v>216</v>
      </c>
    </row>
    <row r="14" spans="1:10" ht="51.75" thickBot="1" x14ac:dyDescent="0.3">
      <c r="A14" s="14" t="s">
        <v>89</v>
      </c>
      <c r="B14" s="13" t="s">
        <v>13</v>
      </c>
      <c r="C14" s="18" t="s">
        <v>76</v>
      </c>
      <c r="D14" s="4" t="s">
        <v>14</v>
      </c>
      <c r="E14" s="4" t="s">
        <v>14</v>
      </c>
      <c r="F14" s="4" t="s">
        <v>14</v>
      </c>
      <c r="G14" s="4" t="s">
        <v>14</v>
      </c>
      <c r="H14" s="3"/>
      <c r="I14" s="4" t="s">
        <v>14</v>
      </c>
      <c r="J14" s="26" t="s">
        <v>14</v>
      </c>
    </row>
    <row r="15" spans="1:10" ht="51.75" thickBot="1" x14ac:dyDescent="0.3">
      <c r="A15" s="14" t="s">
        <v>90</v>
      </c>
      <c r="B15" s="13" t="s">
        <v>15</v>
      </c>
      <c r="C15" s="18" t="s">
        <v>76</v>
      </c>
      <c r="D15" s="5" t="s">
        <v>17</v>
      </c>
      <c r="E15" s="5" t="s">
        <v>17</v>
      </c>
      <c r="F15" s="5" t="s">
        <v>17</v>
      </c>
      <c r="G15" s="5" t="s">
        <v>17</v>
      </c>
      <c r="H15" s="3"/>
      <c r="I15" s="5" t="s">
        <v>17</v>
      </c>
      <c r="J15" s="27" t="s">
        <v>17</v>
      </c>
    </row>
    <row r="16" spans="1:10" ht="51.75" thickBot="1" x14ac:dyDescent="0.3">
      <c r="A16" s="14" t="s">
        <v>91</v>
      </c>
      <c r="B16" s="13" t="s">
        <v>16</v>
      </c>
      <c r="C16" s="18" t="s">
        <v>76</v>
      </c>
      <c r="D16" s="3" t="s">
        <v>17</v>
      </c>
      <c r="E16" s="3" t="s">
        <v>17</v>
      </c>
      <c r="F16" s="3" t="s">
        <v>17</v>
      </c>
      <c r="G16" s="3" t="s">
        <v>17</v>
      </c>
      <c r="H16" s="3"/>
      <c r="I16" s="3" t="s">
        <v>17</v>
      </c>
      <c r="J16" s="23" t="s">
        <v>17</v>
      </c>
    </row>
    <row r="17" spans="1:13" ht="51.75" thickBot="1" x14ac:dyDescent="0.3">
      <c r="A17" s="14" t="s">
        <v>92</v>
      </c>
      <c r="B17" s="13" t="s">
        <v>18</v>
      </c>
      <c r="C17" s="18" t="s">
        <v>76</v>
      </c>
      <c r="D17" s="3" t="s">
        <v>17</v>
      </c>
      <c r="E17" s="3" t="s">
        <v>17</v>
      </c>
      <c r="F17" s="3" t="s">
        <v>17</v>
      </c>
      <c r="G17" s="3" t="s">
        <v>17</v>
      </c>
      <c r="H17" s="3"/>
      <c r="I17" s="3" t="s">
        <v>17</v>
      </c>
      <c r="J17" s="23" t="s">
        <v>17</v>
      </c>
    </row>
    <row r="18" spans="1:13" ht="39" thickBot="1" x14ac:dyDescent="0.3">
      <c r="A18" s="14" t="s">
        <v>93</v>
      </c>
      <c r="B18" s="13" t="s">
        <v>19</v>
      </c>
      <c r="C18" s="18" t="s">
        <v>76</v>
      </c>
      <c r="D18" s="4" t="s">
        <v>17</v>
      </c>
      <c r="E18" s="4" t="s">
        <v>17</v>
      </c>
      <c r="F18" s="4" t="s">
        <v>17</v>
      </c>
      <c r="G18" s="4" t="s">
        <v>17</v>
      </c>
      <c r="H18" s="3"/>
      <c r="I18" s="4" t="s">
        <v>17</v>
      </c>
      <c r="J18" s="26" t="s">
        <v>17</v>
      </c>
    </row>
    <row r="19" spans="1:13" ht="39" thickBot="1" x14ac:dyDescent="0.3">
      <c r="A19" s="14" t="s">
        <v>94</v>
      </c>
      <c r="B19" s="13" t="s">
        <v>20</v>
      </c>
      <c r="C19" s="18" t="s">
        <v>76</v>
      </c>
      <c r="D19" s="3" t="s">
        <v>17</v>
      </c>
      <c r="E19" s="3" t="s">
        <v>17</v>
      </c>
      <c r="F19" s="3" t="s">
        <v>17</v>
      </c>
      <c r="G19" s="3" t="s">
        <v>17</v>
      </c>
      <c r="H19" s="3"/>
      <c r="I19" s="3" t="s">
        <v>17</v>
      </c>
      <c r="J19" s="23" t="s">
        <v>17</v>
      </c>
    </row>
    <row r="20" spans="1:13" ht="39" thickBot="1" x14ac:dyDescent="0.3">
      <c r="A20" s="14" t="s">
        <v>95</v>
      </c>
      <c r="B20" s="13" t="s">
        <v>21</v>
      </c>
      <c r="C20" s="18" t="s">
        <v>76</v>
      </c>
      <c r="D20" s="3" t="s">
        <v>17</v>
      </c>
      <c r="E20" s="3" t="s">
        <v>17</v>
      </c>
      <c r="F20" s="3" t="s">
        <v>17</v>
      </c>
      <c r="G20" s="3" t="s">
        <v>17</v>
      </c>
      <c r="H20" s="3"/>
      <c r="I20" s="3" t="s">
        <v>181</v>
      </c>
      <c r="J20" s="25">
        <f>2/81</f>
        <v>2.4691358024691357E-2</v>
      </c>
    </row>
    <row r="21" spans="1:13" ht="39" thickBot="1" x14ac:dyDescent="0.3">
      <c r="A21" s="14" t="s">
        <v>96</v>
      </c>
      <c r="B21" s="13" t="s">
        <v>22</v>
      </c>
      <c r="C21" s="18" t="s">
        <v>76</v>
      </c>
      <c r="D21" s="3" t="s">
        <v>17</v>
      </c>
      <c r="E21" s="3" t="s">
        <v>17</v>
      </c>
      <c r="F21" s="3" t="s">
        <v>17</v>
      </c>
      <c r="G21" s="3" t="s">
        <v>17</v>
      </c>
      <c r="H21" s="3"/>
      <c r="I21" s="6" t="s">
        <v>182</v>
      </c>
      <c r="J21" s="28" t="s">
        <v>217</v>
      </c>
    </row>
    <row r="22" spans="1:13" ht="39" thickBot="1" x14ac:dyDescent="0.3">
      <c r="A22" s="14" t="s">
        <v>97</v>
      </c>
      <c r="B22" s="13" t="s">
        <v>23</v>
      </c>
      <c r="C22" s="18" t="s">
        <v>76</v>
      </c>
      <c r="D22" s="4" t="s">
        <v>24</v>
      </c>
      <c r="E22" s="4" t="s">
        <v>134</v>
      </c>
      <c r="F22" s="4" t="s">
        <v>146</v>
      </c>
      <c r="G22" s="4" t="s">
        <v>165</v>
      </c>
      <c r="H22" s="3">
        <v>40.53</v>
      </c>
      <c r="I22" s="4" t="s">
        <v>183</v>
      </c>
      <c r="J22" s="29">
        <v>1</v>
      </c>
    </row>
    <row r="23" spans="1:13" ht="39" thickBot="1" x14ac:dyDescent="0.3">
      <c r="A23" s="14" t="s">
        <v>98</v>
      </c>
      <c r="B23" s="13" t="s">
        <v>25</v>
      </c>
      <c r="C23" s="18" t="s">
        <v>76</v>
      </c>
      <c r="D23" s="4" t="s">
        <v>26</v>
      </c>
      <c r="E23" s="4" t="s">
        <v>133</v>
      </c>
      <c r="F23" s="4" t="s">
        <v>152</v>
      </c>
      <c r="G23" s="4" t="s">
        <v>218</v>
      </c>
      <c r="H23" s="3" t="s">
        <v>200</v>
      </c>
      <c r="I23" s="4" t="s">
        <v>186</v>
      </c>
      <c r="J23" s="30">
        <f>(21+20+93+43+22+412)/J5</f>
        <v>0.58581016299137101</v>
      </c>
    </row>
    <row r="24" spans="1:13" ht="15.75" thickBot="1" x14ac:dyDescent="0.3">
      <c r="A24" s="14" t="s">
        <v>27</v>
      </c>
      <c r="B24" s="13" t="s">
        <v>28</v>
      </c>
      <c r="C24" s="18" t="s">
        <v>76</v>
      </c>
      <c r="D24" s="4" t="s">
        <v>29</v>
      </c>
      <c r="E24" s="6" t="s">
        <v>135</v>
      </c>
      <c r="F24" s="6" t="s">
        <v>153</v>
      </c>
      <c r="G24" s="6" t="s">
        <v>166</v>
      </c>
      <c r="H24" s="6" t="s">
        <v>201</v>
      </c>
      <c r="I24" s="6" t="s">
        <v>184</v>
      </c>
      <c r="J24" s="28" t="s">
        <v>219</v>
      </c>
      <c r="M24" s="21"/>
    </row>
    <row r="25" spans="1:13" ht="15.75" thickBot="1" x14ac:dyDescent="0.3">
      <c r="A25" s="14" t="s">
        <v>30</v>
      </c>
      <c r="B25" s="13" t="s">
        <v>31</v>
      </c>
      <c r="C25" s="18" t="s">
        <v>76</v>
      </c>
      <c r="D25" s="4" t="s">
        <v>26</v>
      </c>
      <c r="E25" s="4" t="s">
        <v>17</v>
      </c>
      <c r="F25" s="4" t="s">
        <v>154</v>
      </c>
      <c r="G25" s="6" t="s">
        <v>166</v>
      </c>
      <c r="H25" s="6" t="s">
        <v>202</v>
      </c>
      <c r="I25" s="6" t="s">
        <v>185</v>
      </c>
      <c r="J25" s="28" t="s">
        <v>220</v>
      </c>
    </row>
    <row r="26" spans="1:13" ht="15.75" thickBot="1" x14ac:dyDescent="0.3">
      <c r="A26" s="14" t="s">
        <v>32</v>
      </c>
      <c r="B26" s="13" t="s">
        <v>33</v>
      </c>
      <c r="C26" s="18" t="s">
        <v>76</v>
      </c>
      <c r="D26" s="4" t="s">
        <v>17</v>
      </c>
      <c r="E26" s="4" t="s">
        <v>17</v>
      </c>
      <c r="F26" s="4" t="s">
        <v>167</v>
      </c>
      <c r="G26" s="7" t="s">
        <v>17</v>
      </c>
      <c r="H26" s="9" t="s">
        <v>203</v>
      </c>
      <c r="I26" s="7" t="s">
        <v>17</v>
      </c>
      <c r="J26" s="31">
        <v>1.2E-2</v>
      </c>
    </row>
    <row r="27" spans="1:13" ht="39" thickBot="1" x14ac:dyDescent="0.3">
      <c r="A27" s="14" t="s">
        <v>100</v>
      </c>
      <c r="B27" s="13" t="s">
        <v>34</v>
      </c>
      <c r="C27" s="18" t="s">
        <v>76</v>
      </c>
      <c r="D27" s="3" t="s">
        <v>17</v>
      </c>
      <c r="E27" s="3" t="s">
        <v>17</v>
      </c>
      <c r="F27" s="3" t="s">
        <v>17</v>
      </c>
      <c r="G27" s="3" t="s">
        <v>17</v>
      </c>
      <c r="H27" s="3" t="s">
        <v>17</v>
      </c>
      <c r="I27" s="3" t="s">
        <v>17</v>
      </c>
      <c r="J27" s="23" t="s">
        <v>17</v>
      </c>
    </row>
    <row r="28" spans="1:13" ht="39" thickBot="1" x14ac:dyDescent="0.3">
      <c r="A28" s="14" t="s">
        <v>101</v>
      </c>
      <c r="B28" s="13" t="s">
        <v>35</v>
      </c>
      <c r="C28" s="18" t="s">
        <v>76</v>
      </c>
      <c r="D28" s="3" t="s">
        <v>17</v>
      </c>
      <c r="E28" s="3" t="s">
        <v>17</v>
      </c>
      <c r="F28" s="3" t="s">
        <v>17</v>
      </c>
      <c r="G28" s="3" t="s">
        <v>17</v>
      </c>
      <c r="H28" s="3" t="s">
        <v>17</v>
      </c>
      <c r="I28" s="3" t="s">
        <v>187</v>
      </c>
      <c r="J28" s="23" t="s">
        <v>221</v>
      </c>
    </row>
    <row r="29" spans="1:13" ht="39.75" customHeight="1" thickBot="1" x14ac:dyDescent="0.3">
      <c r="A29" s="14" t="s">
        <v>102</v>
      </c>
      <c r="B29" s="13" t="s">
        <v>36</v>
      </c>
      <c r="C29" s="18" t="s">
        <v>76</v>
      </c>
      <c r="D29" s="4" t="s">
        <v>24</v>
      </c>
      <c r="E29" s="4" t="s">
        <v>134</v>
      </c>
      <c r="F29" s="4" t="s">
        <v>146</v>
      </c>
      <c r="G29" s="6" t="s">
        <v>165</v>
      </c>
      <c r="H29" s="6" t="s">
        <v>204</v>
      </c>
      <c r="I29" s="6" t="s">
        <v>183</v>
      </c>
      <c r="J29" s="28" t="s">
        <v>222</v>
      </c>
    </row>
    <row r="30" spans="1:13" ht="39" thickBot="1" x14ac:dyDescent="0.3">
      <c r="A30" s="14" t="s">
        <v>103</v>
      </c>
      <c r="B30" s="13" t="s">
        <v>37</v>
      </c>
      <c r="C30" s="18" t="s">
        <v>76</v>
      </c>
      <c r="D30" s="3" t="s">
        <v>17</v>
      </c>
      <c r="E30" s="6" t="s">
        <v>136</v>
      </c>
      <c r="F30" s="6" t="s">
        <v>155</v>
      </c>
      <c r="G30" s="6" t="s">
        <v>17</v>
      </c>
      <c r="H30" s="6" t="s">
        <v>17</v>
      </c>
      <c r="I30" s="6" t="s">
        <v>17</v>
      </c>
      <c r="J30" s="28" t="s">
        <v>223</v>
      </c>
    </row>
    <row r="31" spans="1:13" ht="15.75" thickBot="1" x14ac:dyDescent="0.3">
      <c r="A31" s="14" t="s">
        <v>104</v>
      </c>
      <c r="B31" s="13" t="s">
        <v>38</v>
      </c>
      <c r="C31" s="18" t="s">
        <v>75</v>
      </c>
      <c r="D31" s="3">
        <v>8</v>
      </c>
      <c r="E31" s="3">
        <v>11</v>
      </c>
      <c r="F31" s="3">
        <v>16</v>
      </c>
      <c r="G31" s="3">
        <v>15</v>
      </c>
      <c r="H31" s="3">
        <v>14</v>
      </c>
      <c r="I31" s="3">
        <v>50</v>
      </c>
      <c r="J31" s="24">
        <f>SUM(D31:I31)</f>
        <v>114</v>
      </c>
    </row>
    <row r="32" spans="1:13" ht="39" thickBot="1" x14ac:dyDescent="0.3">
      <c r="A32" s="14" t="s">
        <v>105</v>
      </c>
      <c r="B32" s="13" t="s">
        <v>39</v>
      </c>
      <c r="C32" s="18" t="s">
        <v>76</v>
      </c>
      <c r="D32" s="6" t="s">
        <v>125</v>
      </c>
      <c r="E32" s="6" t="s">
        <v>137</v>
      </c>
      <c r="F32" s="6" t="s">
        <v>147</v>
      </c>
      <c r="G32" s="6" t="s">
        <v>168</v>
      </c>
      <c r="H32" s="6" t="s">
        <v>205</v>
      </c>
      <c r="I32" s="6" t="s">
        <v>188</v>
      </c>
      <c r="J32" s="28" t="s">
        <v>224</v>
      </c>
    </row>
    <row r="33" spans="1:10" ht="39" thickBot="1" x14ac:dyDescent="0.3">
      <c r="A33" s="14" t="s">
        <v>106</v>
      </c>
      <c r="B33" s="13" t="s">
        <v>40</v>
      </c>
      <c r="C33" s="18" t="s">
        <v>76</v>
      </c>
      <c r="D33" s="6" t="s">
        <v>126</v>
      </c>
      <c r="E33" s="6" t="s">
        <v>137</v>
      </c>
      <c r="F33" s="6" t="s">
        <v>156</v>
      </c>
      <c r="G33" s="6" t="s">
        <v>168</v>
      </c>
      <c r="H33" s="6" t="s">
        <v>206</v>
      </c>
      <c r="I33" s="6" t="s">
        <v>188</v>
      </c>
      <c r="J33" s="28" t="s">
        <v>225</v>
      </c>
    </row>
    <row r="34" spans="1:10" ht="39" thickBot="1" x14ac:dyDescent="0.3">
      <c r="A34" s="14" t="s">
        <v>107</v>
      </c>
      <c r="B34" s="13" t="s">
        <v>41</v>
      </c>
      <c r="C34" s="18" t="s">
        <v>76</v>
      </c>
      <c r="D34" s="6" t="s">
        <v>127</v>
      </c>
      <c r="E34" s="6" t="s">
        <v>138</v>
      </c>
      <c r="F34" s="6" t="s">
        <v>157</v>
      </c>
      <c r="G34" s="6" t="s">
        <v>169</v>
      </c>
      <c r="H34" s="6" t="s">
        <v>207</v>
      </c>
      <c r="I34" s="6" t="s">
        <v>189</v>
      </c>
      <c r="J34" s="28" t="s">
        <v>226</v>
      </c>
    </row>
    <row r="35" spans="1:10" ht="51.75" thickBot="1" x14ac:dyDescent="0.3">
      <c r="A35" s="14" t="s">
        <v>108</v>
      </c>
      <c r="B35" s="13" t="s">
        <v>42</v>
      </c>
      <c r="C35" s="18" t="s">
        <v>76</v>
      </c>
      <c r="D35" s="6" t="s">
        <v>127</v>
      </c>
      <c r="E35" s="6" t="s">
        <v>138</v>
      </c>
      <c r="F35" s="6" t="s">
        <v>157</v>
      </c>
      <c r="G35" s="6" t="s">
        <v>169</v>
      </c>
      <c r="H35" s="6" t="s">
        <v>207</v>
      </c>
      <c r="I35" s="6" t="s">
        <v>190</v>
      </c>
      <c r="J35" s="28" t="s">
        <v>226</v>
      </c>
    </row>
    <row r="36" spans="1:10" ht="39" thickBot="1" x14ac:dyDescent="0.3">
      <c r="A36" s="14" t="s">
        <v>109</v>
      </c>
      <c r="B36" s="13" t="s">
        <v>43</v>
      </c>
      <c r="C36" s="18" t="s">
        <v>76</v>
      </c>
      <c r="D36" s="6" t="s">
        <v>128</v>
      </c>
      <c r="E36" s="6" t="s">
        <v>139</v>
      </c>
      <c r="F36" s="6" t="s">
        <v>158</v>
      </c>
      <c r="G36" s="6" t="s">
        <v>170</v>
      </c>
      <c r="H36" s="6" t="s">
        <v>208</v>
      </c>
      <c r="I36" s="6" t="s">
        <v>191</v>
      </c>
      <c r="J36" s="28" t="s">
        <v>227</v>
      </c>
    </row>
    <row r="37" spans="1:10" ht="15.75" thickBot="1" x14ac:dyDescent="0.3">
      <c r="A37" s="14" t="s">
        <v>44</v>
      </c>
      <c r="B37" s="13" t="s">
        <v>45</v>
      </c>
      <c r="C37" s="18" t="s">
        <v>76</v>
      </c>
      <c r="D37" s="6" t="s">
        <v>129</v>
      </c>
      <c r="E37" s="6" t="s">
        <v>141</v>
      </c>
      <c r="F37" s="6" t="s">
        <v>159</v>
      </c>
      <c r="G37" s="6" t="s">
        <v>171</v>
      </c>
      <c r="H37" s="6" t="s">
        <v>209</v>
      </c>
      <c r="I37" s="6" t="s">
        <v>192</v>
      </c>
      <c r="J37" s="28" t="s">
        <v>228</v>
      </c>
    </row>
    <row r="38" spans="1:10" ht="15.75" thickBot="1" x14ac:dyDescent="0.3">
      <c r="A38" s="14" t="s">
        <v>46</v>
      </c>
      <c r="B38" s="13" t="s">
        <v>47</v>
      </c>
      <c r="C38" s="18" t="s">
        <v>76</v>
      </c>
      <c r="D38" s="6" t="s">
        <v>126</v>
      </c>
      <c r="E38" s="6" t="s">
        <v>140</v>
      </c>
      <c r="F38" s="6" t="s">
        <v>160</v>
      </c>
      <c r="G38" s="6" t="s">
        <v>172</v>
      </c>
      <c r="H38" s="6" t="s">
        <v>210</v>
      </c>
      <c r="I38" s="6" t="s">
        <v>193</v>
      </c>
      <c r="J38" s="28" t="s">
        <v>229</v>
      </c>
    </row>
    <row r="39" spans="1:10" ht="39" thickBot="1" x14ac:dyDescent="0.3">
      <c r="A39" s="14" t="s">
        <v>110</v>
      </c>
      <c r="B39" s="13" t="s">
        <v>48</v>
      </c>
      <c r="C39" s="18"/>
      <c r="D39" s="3"/>
      <c r="E39" s="3"/>
      <c r="F39" s="3"/>
      <c r="G39" s="3"/>
      <c r="H39" s="3"/>
      <c r="I39" s="3"/>
      <c r="J39" s="23"/>
    </row>
    <row r="40" spans="1:10" ht="15.75" thickBot="1" x14ac:dyDescent="0.3">
      <c r="A40" s="14" t="s">
        <v>49</v>
      </c>
      <c r="B40" s="13" t="s">
        <v>50</v>
      </c>
      <c r="C40" s="18" t="s">
        <v>76</v>
      </c>
      <c r="D40" s="6" t="s">
        <v>130</v>
      </c>
      <c r="E40" s="6" t="s">
        <v>138</v>
      </c>
      <c r="F40" s="6" t="s">
        <v>159</v>
      </c>
      <c r="G40" s="6" t="s">
        <v>173</v>
      </c>
      <c r="H40" s="6" t="s">
        <v>209</v>
      </c>
      <c r="I40" s="6" t="s">
        <v>194</v>
      </c>
      <c r="J40" s="28" t="s">
        <v>226</v>
      </c>
    </row>
    <row r="41" spans="1:10" ht="15.75" thickBot="1" x14ac:dyDescent="0.3">
      <c r="A41" s="14" t="s">
        <v>51</v>
      </c>
      <c r="B41" s="13" t="s">
        <v>52</v>
      </c>
      <c r="C41" s="18" t="s">
        <v>76</v>
      </c>
      <c r="D41" s="6" t="s">
        <v>126</v>
      </c>
      <c r="E41" s="6" t="s">
        <v>142</v>
      </c>
      <c r="F41" s="6" t="s">
        <v>159</v>
      </c>
      <c r="G41" s="6" t="s">
        <v>174</v>
      </c>
      <c r="H41" s="6" t="s">
        <v>211</v>
      </c>
      <c r="I41" s="6" t="s">
        <v>195</v>
      </c>
      <c r="J41" s="28" t="s">
        <v>228</v>
      </c>
    </row>
    <row r="42" spans="1:10" ht="26.25" thickBot="1" x14ac:dyDescent="0.3">
      <c r="A42" s="14" t="s">
        <v>111</v>
      </c>
      <c r="B42" s="13" t="s">
        <v>53</v>
      </c>
      <c r="C42" s="18" t="s">
        <v>76</v>
      </c>
      <c r="D42" s="6" t="s">
        <v>130</v>
      </c>
      <c r="E42" s="6" t="s">
        <v>143</v>
      </c>
      <c r="F42" s="6" t="s">
        <v>157</v>
      </c>
      <c r="G42" s="6" t="s">
        <v>175</v>
      </c>
      <c r="H42" s="6" t="s">
        <v>209</v>
      </c>
      <c r="I42" s="6" t="s">
        <v>196</v>
      </c>
      <c r="J42" s="28" t="s">
        <v>230</v>
      </c>
    </row>
    <row r="43" spans="1:10" ht="26.25" thickBot="1" x14ac:dyDescent="0.3">
      <c r="A43" s="14" t="s">
        <v>112</v>
      </c>
      <c r="B43" s="13" t="s">
        <v>54</v>
      </c>
      <c r="C43" s="18" t="s">
        <v>76</v>
      </c>
      <c r="D43" s="6" t="s">
        <v>129</v>
      </c>
      <c r="E43" s="6" t="s">
        <v>142</v>
      </c>
      <c r="F43" s="6" t="s">
        <v>161</v>
      </c>
      <c r="G43" s="6" t="s">
        <v>172</v>
      </c>
      <c r="H43" s="6" t="s">
        <v>212</v>
      </c>
      <c r="I43" s="6" t="s">
        <v>197</v>
      </c>
      <c r="J43" s="28" t="s">
        <v>231</v>
      </c>
    </row>
    <row r="44" spans="1:10" ht="77.25" thickBot="1" x14ac:dyDescent="0.3">
      <c r="A44" s="14" t="s">
        <v>113</v>
      </c>
      <c r="B44" s="13" t="s">
        <v>55</v>
      </c>
      <c r="C44" s="18" t="s">
        <v>76</v>
      </c>
      <c r="D44" s="4" t="s">
        <v>56</v>
      </c>
      <c r="E44" s="4" t="s">
        <v>144</v>
      </c>
      <c r="F44" s="4" t="s">
        <v>148</v>
      </c>
      <c r="G44" s="4" t="s">
        <v>176</v>
      </c>
      <c r="H44" s="3" t="s">
        <v>213</v>
      </c>
      <c r="I44" s="4" t="s">
        <v>198</v>
      </c>
      <c r="J44" s="32">
        <v>0.99099999999999999</v>
      </c>
    </row>
    <row r="45" spans="1:10" ht="64.5" thickBot="1" x14ac:dyDescent="0.3">
      <c r="A45" s="14" t="s">
        <v>114</v>
      </c>
      <c r="B45" s="15" t="s">
        <v>57</v>
      </c>
      <c r="C45" s="18" t="s">
        <v>76</v>
      </c>
      <c r="D45" s="4" t="s">
        <v>56</v>
      </c>
      <c r="E45" s="4" t="s">
        <v>144</v>
      </c>
      <c r="F45" s="4" t="s">
        <v>148</v>
      </c>
      <c r="G45" s="4" t="s">
        <v>176</v>
      </c>
      <c r="H45" s="3" t="s">
        <v>213</v>
      </c>
      <c r="I45" s="4" t="s">
        <v>198</v>
      </c>
      <c r="J45" s="32">
        <v>0.99099999999999999</v>
      </c>
    </row>
    <row r="46" spans="1:10" ht="15.75" thickBot="1" x14ac:dyDescent="0.3">
      <c r="A46" s="14" t="s">
        <v>58</v>
      </c>
      <c r="B46" s="15" t="s">
        <v>59</v>
      </c>
      <c r="C46" s="18"/>
      <c r="D46" s="3"/>
      <c r="E46" s="3"/>
      <c r="F46" s="3"/>
      <c r="G46" s="3"/>
      <c r="H46" s="3"/>
      <c r="I46" s="3"/>
      <c r="J46" s="23"/>
    </row>
    <row r="47" spans="1:10" ht="15.75" thickBot="1" x14ac:dyDescent="0.3">
      <c r="A47" s="14" t="s">
        <v>99</v>
      </c>
      <c r="B47" s="15" t="s">
        <v>60</v>
      </c>
      <c r="C47" s="18" t="s">
        <v>78</v>
      </c>
      <c r="D47" s="4">
        <v>0.4</v>
      </c>
      <c r="E47" s="4">
        <v>0.33</v>
      </c>
      <c r="F47" s="4">
        <v>0.3</v>
      </c>
      <c r="G47" s="4">
        <v>0.3</v>
      </c>
      <c r="H47" s="3">
        <v>0.1</v>
      </c>
      <c r="I47" s="4">
        <v>0.12</v>
      </c>
      <c r="J47" s="26">
        <v>0.15</v>
      </c>
    </row>
    <row r="48" spans="1:10" ht="39" thickBot="1" x14ac:dyDescent="0.3">
      <c r="A48" s="14" t="s">
        <v>115</v>
      </c>
      <c r="B48" s="15" t="s">
        <v>61</v>
      </c>
      <c r="C48" s="18" t="s">
        <v>78</v>
      </c>
      <c r="D48" s="4">
        <v>25</v>
      </c>
      <c r="E48" s="4">
        <v>30</v>
      </c>
      <c r="F48" s="4">
        <v>80</v>
      </c>
      <c r="G48" s="4">
        <v>94.7</v>
      </c>
      <c r="H48" s="3">
        <v>8</v>
      </c>
      <c r="I48" s="4">
        <v>50</v>
      </c>
      <c r="J48" s="33">
        <f>62500/1046</f>
        <v>59.751434034416825</v>
      </c>
    </row>
    <row r="49" spans="1:10" ht="26.25" thickBot="1" x14ac:dyDescent="0.3">
      <c r="A49" s="14" t="s">
        <v>116</v>
      </c>
      <c r="B49" s="15" t="s">
        <v>62</v>
      </c>
      <c r="C49" s="18" t="s">
        <v>79</v>
      </c>
      <c r="D49" s="3" t="s">
        <v>63</v>
      </c>
      <c r="E49" s="3" t="s">
        <v>63</v>
      </c>
      <c r="F49" s="3" t="s">
        <v>63</v>
      </c>
      <c r="G49" s="3" t="s">
        <v>63</v>
      </c>
      <c r="H49" s="3" t="s">
        <v>63</v>
      </c>
      <c r="I49" s="3" t="s">
        <v>63</v>
      </c>
      <c r="J49" s="23"/>
    </row>
    <row r="50" spans="1:10" ht="15.75" thickBot="1" x14ac:dyDescent="0.3">
      <c r="A50" s="14" t="s">
        <v>117</v>
      </c>
      <c r="B50" s="15" t="s">
        <v>64</v>
      </c>
      <c r="C50" s="18" t="s">
        <v>79</v>
      </c>
      <c r="D50" s="3" t="s">
        <v>63</v>
      </c>
      <c r="E50" s="3" t="s">
        <v>63</v>
      </c>
      <c r="F50" s="3" t="s">
        <v>132</v>
      </c>
      <c r="G50" s="2" t="s">
        <v>63</v>
      </c>
      <c r="H50" s="2" t="s">
        <v>132</v>
      </c>
      <c r="I50" s="2" t="s">
        <v>63</v>
      </c>
      <c r="J50" s="34"/>
    </row>
    <row r="51" spans="1:10" ht="26.25" thickBot="1" x14ac:dyDescent="0.3">
      <c r="A51" s="14" t="s">
        <v>119</v>
      </c>
      <c r="B51" s="13" t="s">
        <v>65</v>
      </c>
      <c r="C51" s="18" t="s">
        <v>79</v>
      </c>
      <c r="D51" s="3" t="s">
        <v>63</v>
      </c>
      <c r="E51" s="3" t="s">
        <v>63</v>
      </c>
      <c r="F51" s="3" t="s">
        <v>132</v>
      </c>
      <c r="G51" s="2" t="s">
        <v>63</v>
      </c>
      <c r="H51" s="2" t="s">
        <v>132</v>
      </c>
      <c r="I51" s="2" t="s">
        <v>63</v>
      </c>
      <c r="J51" s="34"/>
    </row>
    <row r="52" spans="1:10" ht="15.75" thickBot="1" x14ac:dyDescent="0.3">
      <c r="A52" s="14" t="s">
        <v>120</v>
      </c>
      <c r="B52" s="15" t="s">
        <v>66</v>
      </c>
      <c r="C52" s="18" t="s">
        <v>79</v>
      </c>
      <c r="D52" s="3" t="s">
        <v>63</v>
      </c>
      <c r="E52" s="3" t="s">
        <v>63</v>
      </c>
      <c r="F52" s="3" t="s">
        <v>132</v>
      </c>
      <c r="G52" s="2" t="s">
        <v>63</v>
      </c>
      <c r="H52" s="2" t="s">
        <v>132</v>
      </c>
      <c r="I52" s="2" t="s">
        <v>63</v>
      </c>
      <c r="J52" s="34"/>
    </row>
    <row r="53" spans="1:10" ht="15.75" thickBot="1" x14ac:dyDescent="0.3">
      <c r="A53" s="14" t="s">
        <v>121</v>
      </c>
      <c r="B53" s="15" t="s">
        <v>67</v>
      </c>
      <c r="C53" s="18" t="s">
        <v>79</v>
      </c>
      <c r="D53" s="3" t="s">
        <v>63</v>
      </c>
      <c r="E53" s="3" t="s">
        <v>63</v>
      </c>
      <c r="F53" s="3" t="s">
        <v>132</v>
      </c>
      <c r="G53" s="2" t="s">
        <v>63</v>
      </c>
      <c r="H53" s="2" t="s">
        <v>132</v>
      </c>
      <c r="I53" s="2" t="s">
        <v>63</v>
      </c>
      <c r="J53" s="34"/>
    </row>
    <row r="54" spans="1:10" ht="26.25" thickBot="1" x14ac:dyDescent="0.3">
      <c r="A54" s="14" t="s">
        <v>122</v>
      </c>
      <c r="B54" s="15" t="s">
        <v>68</v>
      </c>
      <c r="C54" s="18" t="s">
        <v>79</v>
      </c>
      <c r="D54" s="3" t="s">
        <v>63</v>
      </c>
      <c r="E54" s="3" t="s">
        <v>63</v>
      </c>
      <c r="F54" s="3" t="s">
        <v>132</v>
      </c>
      <c r="G54" s="2" t="s">
        <v>63</v>
      </c>
      <c r="H54" s="2" t="s">
        <v>132</v>
      </c>
      <c r="I54" s="2" t="s">
        <v>63</v>
      </c>
      <c r="J54" s="34"/>
    </row>
    <row r="55" spans="1:10" ht="15.75" thickBot="1" x14ac:dyDescent="0.3">
      <c r="A55" s="14" t="s">
        <v>123</v>
      </c>
      <c r="B55" s="15" t="s">
        <v>69</v>
      </c>
      <c r="C55" s="18" t="s">
        <v>79</v>
      </c>
      <c r="D55" s="3" t="s">
        <v>63</v>
      </c>
      <c r="E55" s="3" t="s">
        <v>63</v>
      </c>
      <c r="F55" s="3" t="s">
        <v>132</v>
      </c>
      <c r="G55" s="2" t="s">
        <v>63</v>
      </c>
      <c r="H55" s="2" t="s">
        <v>132</v>
      </c>
      <c r="I55" s="2" t="s">
        <v>63</v>
      </c>
      <c r="J55" s="34"/>
    </row>
    <row r="56" spans="1:10" ht="39" thickBot="1" x14ac:dyDescent="0.3">
      <c r="A56" s="14" t="s">
        <v>118</v>
      </c>
      <c r="B56" s="15" t="s">
        <v>70</v>
      </c>
      <c r="C56" s="18" t="s">
        <v>76</v>
      </c>
      <c r="D56" s="4" t="s">
        <v>24</v>
      </c>
      <c r="E56" s="4" t="s">
        <v>134</v>
      </c>
      <c r="F56" s="4" t="s">
        <v>146</v>
      </c>
      <c r="G56" s="4" t="s">
        <v>165</v>
      </c>
      <c r="H56" s="3" t="s">
        <v>204</v>
      </c>
      <c r="I56" s="4" t="s">
        <v>183</v>
      </c>
      <c r="J56" s="29">
        <v>1</v>
      </c>
    </row>
    <row r="57" spans="1:10" ht="26.25" thickBot="1" x14ac:dyDescent="0.3">
      <c r="A57" s="14" t="s">
        <v>124</v>
      </c>
      <c r="B57" s="15" t="s">
        <v>71</v>
      </c>
      <c r="C57" s="19" t="s">
        <v>80</v>
      </c>
      <c r="D57" s="4">
        <v>19</v>
      </c>
      <c r="E57" s="4">
        <v>15</v>
      </c>
      <c r="F57" s="4">
        <v>10</v>
      </c>
      <c r="G57" s="4">
        <v>7.82</v>
      </c>
      <c r="H57" s="3">
        <v>12.1</v>
      </c>
      <c r="I57" s="4">
        <v>3.6</v>
      </c>
      <c r="J57" s="26">
        <v>8.1999999999999993</v>
      </c>
    </row>
    <row r="60" spans="1:10" x14ac:dyDescent="0.25">
      <c r="B60" s="35" t="s">
        <v>232</v>
      </c>
      <c r="C60" s="16" t="s">
        <v>233</v>
      </c>
    </row>
  </sheetData>
  <mergeCells count="1">
    <mergeCell ref="B1:H1"/>
  </mergeCells>
  <pageMargins left="0.25" right="0.25" top="0.75" bottom="0.75" header="0.3" footer="0.3"/>
  <pageSetup paperSize="9" scale="7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i3-10</dc:creator>
  <cp:lastModifiedBy>i3-10</cp:lastModifiedBy>
  <cp:lastPrinted>2018-06-26T10:55:11Z</cp:lastPrinted>
  <dcterms:created xsi:type="dcterms:W3CDTF">2018-06-25T05:37:42Z</dcterms:created>
  <dcterms:modified xsi:type="dcterms:W3CDTF">2018-06-26T10:55:47Z</dcterms:modified>
</cp:coreProperties>
</file>